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roddenberry/Documents/Work_ADUA/-COLLEGE/AppointmentCalculator/"/>
    </mc:Choice>
  </mc:AlternateContent>
  <xr:revisionPtr revIDLastSave="0" documentId="13_ncr:1_{E74B9517-4DF6-BD4C-9591-17631145A274}" xr6:coauthVersionLast="47" xr6:coauthVersionMax="47" xr10:uidLastSave="{00000000-0000-0000-0000-000000000000}"/>
  <bookViews>
    <workbookView xWindow="9500" yWindow="1420" windowWidth="20500" windowHeight="16540" xr2:uid="{C4ADFF96-F1FB-5242-9DF5-99B4E897ED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G32" i="1"/>
  <c r="G27" i="1"/>
  <c r="J27" i="1"/>
  <c r="D27" i="1"/>
  <c r="G18" i="1"/>
  <c r="D16" i="1"/>
  <c r="D18" i="1" s="1"/>
  <c r="G14" i="1"/>
  <c r="G13" i="1" s="1"/>
  <c r="G17" i="1" s="1"/>
  <c r="D14" i="1"/>
  <c r="D13" i="1" s="1"/>
  <c r="J14" i="1"/>
  <c r="J16" i="1" s="1"/>
  <c r="G16" i="1"/>
  <c r="G15" i="1"/>
  <c r="J13" i="1"/>
  <c r="J12" i="1"/>
  <c r="J15" i="1" l="1"/>
  <c r="D17" i="1"/>
</calcChain>
</file>

<file path=xl/sharedStrings.xml><?xml version="1.0" encoding="utf-8"?>
<sst xmlns="http://schemas.openxmlformats.org/spreadsheetml/2006/main" count="89" uniqueCount="39">
  <si>
    <r>
      <rPr>
        <b/>
        <sz val="14"/>
        <color theme="1"/>
        <rFont val="Calibri"/>
        <family val="2"/>
      </rPr>
      <t>Instructions:</t>
    </r>
    <r>
      <rPr>
        <sz val="14"/>
        <color theme="1"/>
        <rFont val="Calibri"/>
        <family val="2"/>
      </rPr>
      <t xml:space="preserve">  Enter values in </t>
    </r>
    <r>
      <rPr>
        <sz val="16"/>
        <color rgb="FFFF0000"/>
        <rFont val="Calibri"/>
        <family val="2"/>
      </rPr>
      <t>red</t>
    </r>
    <r>
      <rPr>
        <sz val="14"/>
        <color theme="1"/>
        <rFont val="Calibri"/>
        <family val="2"/>
      </rPr>
      <t xml:space="preserve">.  (If colorblind, these are the cells with an asterisk </t>
    </r>
    <r>
      <rPr>
        <sz val="16"/>
        <color rgb="FFFF0000"/>
        <rFont val="Calibri"/>
        <family val="2"/>
      </rPr>
      <t>*</t>
    </r>
    <r>
      <rPr>
        <sz val="14"/>
        <color theme="1"/>
        <rFont val="Calibri"/>
        <family val="2"/>
      </rPr>
      <t xml:space="preserve"> to the right.)</t>
    </r>
  </si>
  <si>
    <t>APPOINTMENT CALCULATORS</t>
  </si>
  <si>
    <t>By Start/End Dates + Hourly Rate:</t>
  </si>
  <si>
    <t>By Start/End Dates + Biweekly:</t>
  </si>
  <si>
    <t>By # of Biweekly Pay Periods:</t>
  </si>
  <si>
    <t>I want to appoint someone from this date to that date at this hourly amount.</t>
  </si>
  <si>
    <t>I want to appoint someone from this date to that date and pay them this amount every other week</t>
  </si>
  <si>
    <t>I want to appoint someone for this number of pay periods (usually number of weeks divided by 2) and pay them this amount for each pay period (every two weeks)</t>
  </si>
  <si>
    <t>Start date</t>
  </si>
  <si>
    <t>m/d/yyyy</t>
  </si>
  <si>
    <t>*</t>
  </si>
  <si>
    <t># of biweekly pay periods</t>
  </si>
  <si>
    <t>enter value</t>
  </si>
  <si>
    <t>End date</t>
  </si>
  <si>
    <t># hours/week</t>
  </si>
  <si>
    <t>Hourly rate</t>
  </si>
  <si>
    <t>enter dollars</t>
  </si>
  <si>
    <t>BIweekly amount</t>
  </si>
  <si>
    <t>enter dolllars</t>
  </si>
  <si>
    <t># of work days</t>
  </si>
  <si>
    <t>FTE (%)</t>
  </si>
  <si>
    <t>Biweekly amount</t>
  </si>
  <si>
    <t>TOTAL start to end</t>
  </si>
  <si>
    <t>Annual salary (biweekly x 26.1)</t>
  </si>
  <si>
    <t>SALARY CALCULATORS</t>
  </si>
  <si>
    <t>Biweekly to Annual:</t>
  </si>
  <si>
    <t>9-month to 12-month:</t>
  </si>
  <si>
    <t>Biweekly to Period:</t>
  </si>
  <si>
    <t>USPS, OPS (26.1 Biweekly pay periods)</t>
  </si>
  <si>
    <t>FACULTY</t>
  </si>
  <si>
    <t>Biweekly salary</t>
  </si>
  <si>
    <t>9-month salary</t>
  </si>
  <si>
    <t># of pay periods</t>
  </si>
  <si>
    <t>12-month salary</t>
  </si>
  <si>
    <t>Period amount</t>
  </si>
  <si>
    <t>12-month to 9-month:</t>
  </si>
  <si>
    <t>19.5 pay pds. for 9 mo. &amp; 26.1 pay pds. for 12 mo.</t>
  </si>
  <si>
    <t>a 1.33 multiplier. Conversions are done using pay periods.</t>
  </si>
  <si>
    <t>NOTE:  The conversions in the 2 tables below do not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</si>
</sst>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&quot;$&quot;#,##0.0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6"/>
      <color rgb="FFFF0000"/>
      <name val="Calibri"/>
      <family val="2"/>
    </font>
    <font>
      <b/>
      <sz val="16"/>
      <color theme="8"/>
      <name val="Calibri"/>
      <family val="2"/>
    </font>
    <font>
      <sz val="12"/>
      <color theme="8"/>
      <name val="Calibri"/>
      <family val="2"/>
    </font>
    <font>
      <i/>
      <sz val="9"/>
      <color theme="1"/>
      <name val="Calibri"/>
      <family val="2"/>
    </font>
    <font>
      <sz val="12"/>
      <color rgb="FFFF0000"/>
      <name val="Calibri"/>
      <family val="2"/>
    </font>
    <font>
      <sz val="14"/>
      <color rgb="FFFF0000"/>
      <name val="Calibri"/>
      <family val="2"/>
    </font>
    <font>
      <b/>
      <sz val="16"/>
      <color theme="9"/>
      <name val="Calibri"/>
      <family val="2"/>
    </font>
    <font>
      <sz val="12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8" fillId="0" borderId="2" xfId="0" applyNumberFormat="1" applyFont="1" applyBorder="1" applyProtection="1">
      <protection locked="0"/>
    </xf>
    <xf numFmtId="0" fontId="8" fillId="0" borderId="2" xfId="0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0" fontId="8" fillId="0" borderId="4" xfId="0" applyFont="1" applyBorder="1" applyProtection="1">
      <protection locked="0"/>
    </xf>
    <xf numFmtId="165" fontId="8" fillId="0" borderId="4" xfId="0" applyNumberFormat="1" applyFont="1" applyBorder="1" applyProtection="1">
      <protection locked="0"/>
    </xf>
    <xf numFmtId="165" fontId="8" fillId="0" borderId="2" xfId="0" applyNumberFormat="1" applyFont="1" applyBorder="1" applyProtection="1">
      <protection locked="0"/>
    </xf>
    <xf numFmtId="165" fontId="8" fillId="0" borderId="6" xfId="0" applyNumberFormat="1" applyFont="1" applyBorder="1" applyProtection="1">
      <protection locked="0"/>
    </xf>
    <xf numFmtId="0" fontId="1" fillId="0" borderId="0" xfId="0" applyFont="1" applyProtection="1"/>
    <xf numFmtId="0" fontId="2" fillId="0" borderId="0" xfId="0" applyFont="1" applyProtection="1"/>
    <xf numFmtId="0" fontId="0" fillId="0" borderId="0" xfId="0" applyProtection="1"/>
    <xf numFmtId="0" fontId="1" fillId="2" borderId="0" xfId="0" applyFont="1" applyFill="1" applyProtection="1"/>
    <xf numFmtId="0" fontId="5" fillId="0" borderId="0" xfId="0" applyFont="1" applyProtection="1"/>
    <xf numFmtId="0" fontId="6" fillId="0" borderId="0" xfId="0" applyFont="1" applyProtection="1"/>
    <xf numFmtId="0" fontId="3" fillId="0" borderId="0" xfId="0" applyFont="1" applyProtection="1"/>
    <xf numFmtId="0" fontId="7" fillId="0" borderId="0" xfId="0" applyFont="1" applyAlignment="1" applyProtection="1">
      <alignment vertical="top" wrapText="1"/>
    </xf>
    <xf numFmtId="0" fontId="7" fillId="0" borderId="0" xfId="0" applyFont="1" applyAlignment="1" applyProtection="1">
      <alignment wrapText="1"/>
    </xf>
    <xf numFmtId="0" fontId="1" fillId="0" borderId="1" xfId="0" applyFont="1" applyBorder="1" applyProtection="1"/>
    <xf numFmtId="164" fontId="9" fillId="0" borderId="0" xfId="0" applyNumberFormat="1" applyFont="1" applyProtection="1"/>
    <xf numFmtId="0" fontId="1" fillId="0" borderId="3" xfId="0" applyFont="1" applyBorder="1" applyProtection="1"/>
    <xf numFmtId="0" fontId="9" fillId="0" borderId="0" xfId="0" applyFont="1" applyProtection="1"/>
    <xf numFmtId="165" fontId="9" fillId="0" borderId="0" xfId="0" applyNumberFormat="1" applyFont="1" applyProtection="1"/>
    <xf numFmtId="0" fontId="1" fillId="3" borderId="3" xfId="0" applyFont="1" applyFill="1" applyBorder="1" applyProtection="1"/>
    <xf numFmtId="0" fontId="1" fillId="3" borderId="4" xfId="0" applyFont="1" applyFill="1" applyBorder="1" applyProtection="1"/>
    <xf numFmtId="2" fontId="1" fillId="3" borderId="4" xfId="0" applyNumberFormat="1" applyFont="1" applyFill="1" applyBorder="1" applyProtection="1"/>
    <xf numFmtId="165" fontId="1" fillId="3" borderId="4" xfId="0" applyNumberFormat="1" applyFont="1" applyFill="1" applyBorder="1" applyProtection="1"/>
    <xf numFmtId="0" fontId="1" fillId="3" borderId="5" xfId="0" applyFont="1" applyFill="1" applyBorder="1" applyProtection="1"/>
    <xf numFmtId="165" fontId="1" fillId="3" borderId="6" xfId="0" applyNumberFormat="1" applyFont="1" applyFill="1" applyBorder="1" applyProtection="1"/>
    <xf numFmtId="165" fontId="1" fillId="0" borderId="0" xfId="0" applyNumberFormat="1" applyFont="1" applyProtection="1"/>
    <xf numFmtId="0" fontId="1" fillId="4" borderId="0" xfId="0" applyFont="1" applyFill="1" applyProtection="1"/>
    <xf numFmtId="0" fontId="10" fillId="0" borderId="0" xfId="0" applyFont="1" applyProtection="1"/>
    <xf numFmtId="0" fontId="13" fillId="0" borderId="0" xfId="0" applyFont="1" applyProtection="1"/>
    <xf numFmtId="0" fontId="3" fillId="4" borderId="0" xfId="0" applyFont="1" applyFill="1" applyProtection="1"/>
    <xf numFmtId="0" fontId="12" fillId="0" borderId="0" xfId="0" applyFont="1" applyProtection="1"/>
    <xf numFmtId="0" fontId="2" fillId="0" borderId="1" xfId="0" applyFont="1" applyBorder="1" applyProtection="1"/>
    <xf numFmtId="0" fontId="1" fillId="0" borderId="2" xfId="0" applyFont="1" applyBorder="1" applyProtection="1"/>
    <xf numFmtId="0" fontId="1" fillId="5" borderId="5" xfId="0" applyFont="1" applyFill="1" applyBorder="1" applyProtection="1"/>
    <xf numFmtId="165" fontId="1" fillId="5" borderId="6" xfId="0" applyNumberFormat="1" applyFont="1" applyFill="1" applyBorder="1" applyProtection="1"/>
    <xf numFmtId="0" fontId="1" fillId="5" borderId="6" xfId="0" applyFont="1" applyFill="1" applyBorder="1" applyProtection="1"/>
    <xf numFmtId="0" fontId="1" fillId="5" borderId="3" xfId="0" applyFont="1" applyFill="1" applyBorder="1" applyProtection="1"/>
    <xf numFmtId="0" fontId="11" fillId="5" borderId="4" xfId="0" applyFont="1" applyFill="1" applyBorder="1" applyProtection="1"/>
    <xf numFmtId="0" fontId="1" fillId="0" borderId="5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57C57-0FAC-A141-996B-00A5D8539F54}">
  <sheetPr>
    <pageSetUpPr fitToPage="1"/>
  </sheetPr>
  <dimension ref="A2:K33"/>
  <sheetViews>
    <sheetView tabSelected="1" workbookViewId="0">
      <selection activeCell="D5" sqref="D5"/>
    </sheetView>
  </sheetViews>
  <sheetFormatPr baseColWidth="10" defaultRowHeight="16" x14ac:dyDescent="0.2"/>
  <cols>
    <col min="1" max="1" width="3.6640625" style="8" customWidth="1"/>
    <col min="2" max="2" width="1.5" style="8" customWidth="1"/>
    <col min="3" max="3" width="27" style="8" bestFit="1" customWidth="1"/>
    <col min="4" max="4" width="14.83203125" style="8" customWidth="1"/>
    <col min="5" max="5" width="6.6640625" style="8" customWidth="1"/>
    <col min="6" max="6" width="27" style="8" bestFit="1" customWidth="1"/>
    <col min="7" max="7" width="14.83203125" style="8" customWidth="1"/>
    <col min="8" max="8" width="6.6640625" style="8" customWidth="1"/>
    <col min="9" max="9" width="28.6640625" style="8" bestFit="1" customWidth="1"/>
    <col min="10" max="10" width="14.83203125" style="8" customWidth="1"/>
    <col min="11" max="11" width="6.6640625" style="8" customWidth="1"/>
    <col min="12" max="16384" width="10.83203125" style="10"/>
  </cols>
  <sheetData>
    <row r="2" spans="2:11" ht="21" x14ac:dyDescent="0.25">
      <c r="C2" s="9" t="s">
        <v>0</v>
      </c>
    </row>
    <row r="4" spans="2:11" ht="21" x14ac:dyDescent="0.25">
      <c r="B4" s="11"/>
      <c r="C4" s="12" t="s">
        <v>1</v>
      </c>
      <c r="D4" s="13"/>
      <c r="E4" s="13"/>
      <c r="F4" s="13"/>
      <c r="G4" s="13"/>
      <c r="H4" s="13"/>
      <c r="I4" s="13"/>
      <c r="J4" s="13"/>
      <c r="K4" s="13"/>
    </row>
    <row r="5" spans="2:11" x14ac:dyDescent="0.2">
      <c r="B5" s="11"/>
    </row>
    <row r="6" spans="2:11" ht="19" x14ac:dyDescent="0.25">
      <c r="B6" s="11"/>
      <c r="C6" s="14" t="s">
        <v>2</v>
      </c>
      <c r="F6" s="14" t="s">
        <v>3</v>
      </c>
      <c r="I6" s="14" t="s">
        <v>4</v>
      </c>
    </row>
    <row r="7" spans="2:11" ht="53" x14ac:dyDescent="0.2">
      <c r="B7" s="11"/>
      <c r="C7" s="15" t="s">
        <v>5</v>
      </c>
      <c r="F7" s="15" t="s">
        <v>6</v>
      </c>
      <c r="I7" s="16" t="s">
        <v>7</v>
      </c>
    </row>
    <row r="8" spans="2:11" ht="17" thickBot="1" x14ac:dyDescent="0.25">
      <c r="B8" s="11"/>
    </row>
    <row r="9" spans="2:11" ht="19" x14ac:dyDescent="0.25">
      <c r="B9" s="11"/>
      <c r="C9" s="17" t="s">
        <v>8</v>
      </c>
      <c r="D9" s="1" t="s">
        <v>9</v>
      </c>
      <c r="E9" s="18" t="s">
        <v>10</v>
      </c>
      <c r="F9" s="17" t="s">
        <v>8</v>
      </c>
      <c r="G9" s="1" t="s">
        <v>9</v>
      </c>
      <c r="H9" s="18" t="s">
        <v>10</v>
      </c>
      <c r="I9" s="17" t="s">
        <v>11</v>
      </c>
      <c r="J9" s="2" t="s">
        <v>12</v>
      </c>
      <c r="K9" s="18" t="s">
        <v>10</v>
      </c>
    </row>
    <row r="10" spans="2:11" ht="19" x14ac:dyDescent="0.25">
      <c r="B10" s="11"/>
      <c r="C10" s="19" t="s">
        <v>13</v>
      </c>
      <c r="D10" s="3" t="s">
        <v>9</v>
      </c>
      <c r="E10" s="18" t="s">
        <v>10</v>
      </c>
      <c r="F10" s="19" t="s">
        <v>13</v>
      </c>
      <c r="G10" s="3" t="s">
        <v>9</v>
      </c>
      <c r="H10" s="18" t="s">
        <v>10</v>
      </c>
      <c r="I10" s="19" t="s">
        <v>14</v>
      </c>
      <c r="J10" s="4" t="s">
        <v>12</v>
      </c>
      <c r="K10" s="18" t="s">
        <v>10</v>
      </c>
    </row>
    <row r="11" spans="2:11" ht="19" x14ac:dyDescent="0.25">
      <c r="B11" s="11"/>
      <c r="C11" s="19" t="s">
        <v>14</v>
      </c>
      <c r="D11" s="4" t="s">
        <v>12</v>
      </c>
      <c r="E11" s="20" t="s">
        <v>10</v>
      </c>
      <c r="F11" s="19" t="s">
        <v>14</v>
      </c>
      <c r="G11" s="4" t="s">
        <v>12</v>
      </c>
      <c r="H11" s="20" t="s">
        <v>10</v>
      </c>
      <c r="I11" s="19" t="s">
        <v>15</v>
      </c>
      <c r="J11" s="5" t="s">
        <v>16</v>
      </c>
      <c r="K11" s="20" t="s">
        <v>10</v>
      </c>
    </row>
    <row r="12" spans="2:11" ht="19" x14ac:dyDescent="0.25">
      <c r="B12" s="11"/>
      <c r="C12" s="19" t="s">
        <v>15</v>
      </c>
      <c r="D12" s="5" t="s">
        <v>16</v>
      </c>
      <c r="E12" s="21" t="s">
        <v>10</v>
      </c>
      <c r="F12" s="19" t="s">
        <v>17</v>
      </c>
      <c r="G12" s="5" t="s">
        <v>18</v>
      </c>
      <c r="H12" s="21" t="s">
        <v>10</v>
      </c>
      <c r="I12" s="22" t="s">
        <v>19</v>
      </c>
      <c r="J12" s="23" t="e">
        <f>J9*10</f>
        <v>#VALUE!</v>
      </c>
    </row>
    <row r="13" spans="2:11" x14ac:dyDescent="0.2">
      <c r="B13" s="11"/>
      <c r="C13" s="22" t="s">
        <v>11</v>
      </c>
      <c r="D13" s="24" t="e">
        <f>D14/10</f>
        <v>#VALUE!</v>
      </c>
      <c r="F13" s="22" t="s">
        <v>11</v>
      </c>
      <c r="G13" s="24" t="e">
        <f>G14/10</f>
        <v>#VALUE!</v>
      </c>
      <c r="I13" s="22" t="s">
        <v>20</v>
      </c>
      <c r="J13" s="24" t="e">
        <f>J10/40</f>
        <v>#VALUE!</v>
      </c>
    </row>
    <row r="14" spans="2:11" x14ac:dyDescent="0.2">
      <c r="B14" s="11"/>
      <c r="C14" s="22" t="s">
        <v>19</v>
      </c>
      <c r="D14" s="23" t="e">
        <f>NETWORKDAYS(D9,D10)</f>
        <v>#VALUE!</v>
      </c>
      <c r="F14" s="22" t="s">
        <v>19</v>
      </c>
      <c r="G14" s="23" t="e">
        <f>NETWORKDAYS(G9,G10)</f>
        <v>#VALUE!</v>
      </c>
      <c r="I14" s="22" t="s">
        <v>21</v>
      </c>
      <c r="J14" s="25" t="e">
        <f>J11*J10*2</f>
        <v>#VALUE!</v>
      </c>
    </row>
    <row r="15" spans="2:11" x14ac:dyDescent="0.2">
      <c r="B15" s="11"/>
      <c r="C15" s="22" t="s">
        <v>20</v>
      </c>
      <c r="D15" s="24" t="e">
        <f>D11/40</f>
        <v>#VALUE!</v>
      </c>
      <c r="F15" s="22" t="s">
        <v>20</v>
      </c>
      <c r="G15" s="24" t="e">
        <f>G11/40</f>
        <v>#VALUE!</v>
      </c>
      <c r="I15" s="22" t="s">
        <v>22</v>
      </c>
      <c r="J15" s="25" t="e">
        <f>J14*J9</f>
        <v>#VALUE!</v>
      </c>
    </row>
    <row r="16" spans="2:11" ht="17" thickBot="1" x14ac:dyDescent="0.25">
      <c r="B16" s="11"/>
      <c r="C16" s="22" t="s">
        <v>21</v>
      </c>
      <c r="D16" s="25" t="e">
        <f>D12*D11*2</f>
        <v>#VALUE!</v>
      </c>
      <c r="F16" s="22" t="s">
        <v>15</v>
      </c>
      <c r="G16" s="25" t="e">
        <f>G12/2/G11</f>
        <v>#VALUE!</v>
      </c>
      <c r="I16" s="26" t="s">
        <v>23</v>
      </c>
      <c r="J16" s="27" t="e">
        <f>J14*26.1</f>
        <v>#VALUE!</v>
      </c>
    </row>
    <row r="17" spans="2:11" x14ac:dyDescent="0.2">
      <c r="B17" s="11"/>
      <c r="C17" s="22" t="s">
        <v>22</v>
      </c>
      <c r="D17" s="25" t="e">
        <f>D16*D13</f>
        <v>#VALUE!</v>
      </c>
      <c r="F17" s="22" t="s">
        <v>22</v>
      </c>
      <c r="G17" s="25" t="e">
        <f>G12*G13</f>
        <v>#VALUE!</v>
      </c>
    </row>
    <row r="18" spans="2:11" ht="17" thickBot="1" x14ac:dyDescent="0.25">
      <c r="B18" s="11"/>
      <c r="C18" s="26" t="s">
        <v>23</v>
      </c>
      <c r="D18" s="27" t="e">
        <f>D16*26.1</f>
        <v>#VALUE!</v>
      </c>
      <c r="F18" s="26" t="s">
        <v>23</v>
      </c>
      <c r="G18" s="27" t="e">
        <f>G12*26.1</f>
        <v>#VALUE!</v>
      </c>
    </row>
    <row r="19" spans="2:11" x14ac:dyDescent="0.2">
      <c r="D19" s="28"/>
      <c r="G19" s="28"/>
    </row>
    <row r="20" spans="2:11" x14ac:dyDescent="0.2">
      <c r="D20" s="28"/>
      <c r="G20" s="28"/>
    </row>
    <row r="21" spans="2:11" ht="21" x14ac:dyDescent="0.25">
      <c r="B21" s="29"/>
      <c r="C21" s="30" t="s">
        <v>24</v>
      </c>
      <c r="D21" s="28"/>
      <c r="F21" s="31" t="s">
        <v>38</v>
      </c>
      <c r="G21" s="28"/>
    </row>
    <row r="22" spans="2:11" ht="19" x14ac:dyDescent="0.25">
      <c r="B22" s="32"/>
      <c r="D22" s="28"/>
      <c r="F22" s="31" t="s">
        <v>37</v>
      </c>
      <c r="G22" s="28"/>
    </row>
    <row r="23" spans="2:11" ht="19" x14ac:dyDescent="0.25">
      <c r="B23" s="29"/>
      <c r="C23" s="14" t="s">
        <v>25</v>
      </c>
      <c r="F23" s="14" t="s">
        <v>26</v>
      </c>
      <c r="I23" s="14" t="s">
        <v>27</v>
      </c>
    </row>
    <row r="24" spans="2:11" ht="17" thickBot="1" x14ac:dyDescent="0.25">
      <c r="B24" s="29"/>
      <c r="F24" s="33" t="s">
        <v>36</v>
      </c>
    </row>
    <row r="25" spans="2:11" ht="19" x14ac:dyDescent="0.25">
      <c r="B25" s="29"/>
      <c r="C25" s="34" t="s">
        <v>28</v>
      </c>
      <c r="D25" s="35"/>
      <c r="F25" s="34" t="s">
        <v>29</v>
      </c>
      <c r="G25" s="35"/>
      <c r="I25" s="17" t="s">
        <v>30</v>
      </c>
      <c r="J25" s="6" t="s">
        <v>16</v>
      </c>
      <c r="K25" s="18" t="s">
        <v>10</v>
      </c>
    </row>
    <row r="26" spans="2:11" ht="19" x14ac:dyDescent="0.25">
      <c r="B26" s="29"/>
      <c r="C26" s="19" t="s">
        <v>30</v>
      </c>
      <c r="D26" s="5" t="s">
        <v>16</v>
      </c>
      <c r="E26" s="18" t="s">
        <v>10</v>
      </c>
      <c r="F26" s="19" t="s">
        <v>31</v>
      </c>
      <c r="G26" s="5" t="s">
        <v>16</v>
      </c>
      <c r="H26" s="18" t="s">
        <v>10</v>
      </c>
      <c r="I26" s="19" t="s">
        <v>32</v>
      </c>
      <c r="J26" s="4" t="s">
        <v>12</v>
      </c>
      <c r="K26" s="18" t="s">
        <v>10</v>
      </c>
    </row>
    <row r="27" spans="2:11" ht="17" thickBot="1" x14ac:dyDescent="0.25">
      <c r="B27" s="29"/>
      <c r="C27" s="36" t="s">
        <v>23</v>
      </c>
      <c r="D27" s="37" t="e">
        <f>D26*26.1</f>
        <v>#VALUE!</v>
      </c>
      <c r="F27" s="36" t="s">
        <v>33</v>
      </c>
      <c r="G27" s="38" t="e">
        <f>G26/19.5*26.1</f>
        <v>#VALUE!</v>
      </c>
      <c r="I27" s="36" t="s">
        <v>34</v>
      </c>
      <c r="J27" s="37" t="e">
        <f>J25*J26</f>
        <v>#VALUE!</v>
      </c>
    </row>
    <row r="28" spans="2:11" x14ac:dyDescent="0.2">
      <c r="B28" s="29"/>
      <c r="D28" s="28"/>
    </row>
    <row r="29" spans="2:11" ht="19" x14ac:dyDescent="0.25">
      <c r="B29" s="29"/>
      <c r="F29" s="14" t="s">
        <v>35</v>
      </c>
    </row>
    <row r="30" spans="2:11" ht="17" thickBot="1" x14ac:dyDescent="0.25">
      <c r="B30" s="29"/>
      <c r="F30" s="33" t="s">
        <v>36</v>
      </c>
    </row>
    <row r="31" spans="2:11" ht="19" x14ac:dyDescent="0.25">
      <c r="B31" s="29"/>
      <c r="F31" s="34" t="s">
        <v>29</v>
      </c>
      <c r="G31" s="35"/>
    </row>
    <row r="32" spans="2:11" ht="19" x14ac:dyDescent="0.25">
      <c r="B32" s="29"/>
      <c r="F32" s="39" t="s">
        <v>31</v>
      </c>
      <c r="G32" s="40" t="e">
        <f>G33*19.5/26.1</f>
        <v>#VALUE!</v>
      </c>
      <c r="H32" s="18"/>
    </row>
    <row r="33" spans="2:8" ht="20" thickBot="1" x14ac:dyDescent="0.3">
      <c r="B33" s="29"/>
      <c r="D33" s="28"/>
      <c r="F33" s="41" t="s">
        <v>33</v>
      </c>
      <c r="G33" s="7" t="s">
        <v>16</v>
      </c>
      <c r="H33" s="18" t="s">
        <v>10</v>
      </c>
    </row>
  </sheetData>
  <sheetProtection sheet="1" objects="1" scenarios="1"/>
  <pageMargins left="0.7" right="0.7" top="0.75" bottom="0.75" header="0.3" footer="0.3"/>
  <pageSetup scale="8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Rambo-Roddenberry</dc:creator>
  <cp:lastModifiedBy>Michelle Rambo-Roddenberry</cp:lastModifiedBy>
  <dcterms:created xsi:type="dcterms:W3CDTF">2019-01-08T13:59:41Z</dcterms:created>
  <dcterms:modified xsi:type="dcterms:W3CDTF">2025-10-10T22:48:23Z</dcterms:modified>
</cp:coreProperties>
</file>